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Hopewell Tennis and Swim Center\Firefly Clubs Inc\Firefly Clubs Inc - Archives\2026\Hopewell Tennis and Swim Center\"/>
    </mc:Choice>
  </mc:AlternateContent>
  <xr:revisionPtr revIDLastSave="0" documentId="13_ncr:1_{504CDFBA-3185-495E-A8DD-474D0CED2B5A}" xr6:coauthVersionLast="47" xr6:coauthVersionMax="47" xr10:uidLastSave="{00000000-0000-0000-0000-000000000000}"/>
  <bookViews>
    <workbookView xWindow="-110" yWindow="-110" windowWidth="25180" windowHeight="16140" xr2:uid="{CDF7933A-65B0-4550-86CE-CE8B4972C58F}"/>
  </bookViews>
  <sheets>
    <sheet name="Dates &amp; Policies" sheetId="1" r:id="rId1"/>
    <sheet name="Pricing Option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0" i="3" l="1"/>
  <c r="E30" i="3"/>
  <c r="E32" i="3" s="1"/>
  <c r="F30" i="3"/>
  <c r="G30" i="3"/>
  <c r="G32" i="3" s="1"/>
  <c r="D30" i="3"/>
  <c r="D32" i="3" s="1"/>
  <c r="C30" i="3"/>
  <c r="F32" i="3"/>
  <c r="C32" i="3"/>
  <c r="B30" i="3"/>
  <c r="H18" i="3"/>
  <c r="H22" i="3" s="1"/>
  <c r="G18" i="3"/>
  <c r="E18" i="3"/>
  <c r="D18" i="3"/>
  <c r="D22" i="3" s="1"/>
  <c r="C18" i="3"/>
  <c r="G6" i="3"/>
  <c r="G8" i="3" s="1"/>
  <c r="F6" i="3"/>
  <c r="E6" i="3"/>
  <c r="D6" i="3"/>
  <c r="D8" i="3" s="1"/>
  <c r="G22" i="3"/>
  <c r="F18" i="3"/>
  <c r="E22" i="3"/>
  <c r="C20" i="3"/>
  <c r="B18" i="3"/>
  <c r="B20" i="3" s="1"/>
  <c r="H6" i="3"/>
  <c r="F8" i="3"/>
  <c r="E10" i="3"/>
  <c r="C6" i="3"/>
  <c r="B6" i="3"/>
  <c r="B10" i="3" s="1"/>
  <c r="B32" i="3"/>
  <c r="H32" i="3"/>
  <c r="F22" i="3"/>
  <c r="F20" i="3"/>
  <c r="E20" i="3"/>
  <c r="H8" i="3"/>
  <c r="C10" i="3"/>
  <c r="H10" i="3" l="1"/>
  <c r="D20" i="3"/>
  <c r="G20" i="3"/>
  <c r="B8" i="3"/>
  <c r="H20" i="3"/>
  <c r="B22" i="3"/>
  <c r="C22" i="3"/>
  <c r="G10" i="3"/>
  <c r="D10" i="3"/>
  <c r="F10" i="3"/>
  <c r="E8" i="3"/>
  <c r="C8" i="3"/>
</calcChain>
</file>

<file path=xl/sharedStrings.xml><?xml version="1.0" encoding="utf-8"?>
<sst xmlns="http://schemas.openxmlformats.org/spreadsheetml/2006/main" count="88" uniqueCount="42">
  <si>
    <t>#</t>
  </si>
  <si>
    <t>Monday</t>
  </si>
  <si>
    <t>Tuesday</t>
  </si>
  <si>
    <t>Wednesday</t>
  </si>
  <si>
    <t>Thursday</t>
  </si>
  <si>
    <t>Friday</t>
  </si>
  <si>
    <t>Saturday</t>
  </si>
  <si>
    <t>Sunday</t>
  </si>
  <si>
    <t>POLICIES &amp; GUIDELINES</t>
  </si>
  <si>
    <t>-</t>
  </si>
  <si>
    <t>Players</t>
  </si>
  <si>
    <t>Make Ups</t>
  </si>
  <si>
    <t>If you need to reschedule a court, please let us know at least 48hrs in advance. All make ups will be approved at the manager's discretion and must be completed before the end of the season.</t>
  </si>
  <si>
    <t>Club Policy</t>
  </si>
  <si>
    <t>Only HTSC teaching staff may offer lessons or instruction on HTSC property.                             No exceptions.</t>
  </si>
  <si>
    <t>All participants and their guests must follow all club policies and guidelines as outlined on our website.</t>
  </si>
  <si>
    <t>MON</t>
  </si>
  <si>
    <t>TUE</t>
  </si>
  <si>
    <t>WED</t>
  </si>
  <si>
    <t>THU</t>
  </si>
  <si>
    <t>FRI</t>
  </si>
  <si>
    <t>SAT</t>
  </si>
  <si>
    <t>SUN</t>
  </si>
  <si>
    <t>1-Hour</t>
  </si>
  <si>
    <t>1.5-Hour</t>
  </si>
  <si>
    <t>2-Hour</t>
  </si>
  <si>
    <t>PEAK TIMES</t>
  </si>
  <si>
    <t>(38-weeks)</t>
  </si>
  <si>
    <t>(40-weeks)</t>
  </si>
  <si>
    <t>(39-weeks)</t>
  </si>
  <si>
    <t>Season Length</t>
  </si>
  <si>
    <t>OFF-PEAK TIMES</t>
  </si>
  <si>
    <t>WITH INSTRUCTOR - ALL TIMES</t>
  </si>
  <si>
    <t>2 Court Pricing</t>
  </si>
  <si>
    <t>10% Discount</t>
  </si>
  <si>
    <t>Please let us know at least 48hrs in advance. All make ups must be completed before the end of the season.</t>
  </si>
  <si>
    <t>SEASONAL COURTS 2026-2027</t>
  </si>
  <si>
    <t>A maximum of 8 players can be listed on a contract court. A maximum of 6 players can be on court at any given time, including on court benches.</t>
  </si>
  <si>
    <t>Players who are not listed on the contract court agreement are considered guests and will be charged a guest fee of $16 per hour.</t>
  </si>
  <si>
    <t>Guests</t>
  </si>
  <si>
    <t>A maximum of 8 players can be listed on a contract court. A maximum of 6 players can be on court at any given time, including on court benches. Guest fees apply.</t>
  </si>
  <si>
    <t>(37-weeks)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</si>
</sst>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27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5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44" fontId="9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16" fontId="0" fillId="3" borderId="2" xfId="0" applyNumberFormat="1" applyFill="1" applyBorder="1" applyAlignment="1">
      <alignment horizontal="center" vertical="center"/>
    </xf>
    <xf numFmtId="16" fontId="0" fillId="4" borderId="2" xfId="0" applyNumberFormat="1" applyFill="1" applyBorder="1" applyAlignment="1">
      <alignment horizontal="center" vertical="center"/>
    </xf>
    <xf numFmtId="16" fontId="3" fillId="4" borderId="2" xfId="0" applyNumberFormat="1" applyFont="1" applyFill="1" applyBorder="1" applyAlignment="1">
      <alignment horizontal="center" vertical="center"/>
    </xf>
    <xf numFmtId="16" fontId="3" fillId="3" borderId="2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" fontId="8" fillId="3" borderId="2" xfId="0" applyNumberFormat="1" applyFont="1" applyFill="1" applyBorder="1" applyAlignment="1">
      <alignment horizontal="center" vertical="center"/>
    </xf>
    <xf numFmtId="16" fontId="5" fillId="3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15" fillId="5" borderId="2" xfId="1" applyFont="1" applyFill="1" applyBorder="1" applyAlignment="1">
      <alignment horizontal="center" vertical="center"/>
    </xf>
    <xf numFmtId="164" fontId="14" fillId="0" borderId="2" xfId="2" applyNumberFormat="1" applyFont="1" applyBorder="1" applyAlignment="1">
      <alignment horizontal="center" vertical="center"/>
    </xf>
    <xf numFmtId="164" fontId="11" fillId="0" borderId="3" xfId="2" applyNumberFormat="1" applyFont="1" applyBorder="1" applyAlignment="1">
      <alignment horizontal="center" vertical="center"/>
    </xf>
    <xf numFmtId="164" fontId="11" fillId="0" borderId="5" xfId="2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1" fillId="0" borderId="2" xfId="2" applyNumberFormat="1" applyFont="1" applyBorder="1" applyAlignment="1">
      <alignment horizontal="center" vertical="center"/>
    </xf>
    <xf numFmtId="0" fontId="10" fillId="4" borderId="3" xfId="1" applyFont="1" applyFill="1" applyBorder="1" applyAlignment="1">
      <alignment horizontal="center"/>
    </xf>
    <xf numFmtId="0" fontId="10" fillId="4" borderId="4" xfId="1" applyFont="1" applyFill="1" applyBorder="1" applyAlignment="1">
      <alignment horizontal="center"/>
    </xf>
    <xf numFmtId="0" fontId="13" fillId="4" borderId="4" xfId="1" applyFont="1" applyFill="1" applyBorder="1" applyAlignment="1">
      <alignment horizontal="center" vertical="top"/>
    </xf>
    <xf numFmtId="0" fontId="13" fillId="4" borderId="5" xfId="1" applyFont="1" applyFill="1" applyBorder="1" applyAlignment="1">
      <alignment horizontal="center" vertical="top"/>
    </xf>
    <xf numFmtId="0" fontId="10" fillId="4" borderId="2" xfId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</cellXfs>
  <cellStyles count="3">
    <cellStyle name="Calculation" xfId="1" builtinId="22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3300"/>
      <color rgb="FF00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186F-CFBD-4D6A-8C4F-2874511D528F}">
  <dimension ref="A1:P45"/>
  <sheetViews>
    <sheetView tabSelected="1" view="pageLayout" topLeftCell="A17" zoomScale="90" zoomScaleNormal="100" zoomScalePageLayoutView="90" workbookViewId="0">
      <selection activeCell="F45" sqref="F45"/>
    </sheetView>
  </sheetViews>
  <sheetFormatPr defaultColWidth="8.6328125" defaultRowHeight="14.5" x14ac:dyDescent="0.35"/>
  <cols>
    <col min="1" max="1" width="11.54296875" style="1" customWidth="1"/>
    <col min="2" max="8" width="12.81640625" style="1" customWidth="1"/>
    <col min="9" max="9" width="11.54296875" style="1" customWidth="1"/>
    <col min="10" max="16" width="12.81640625" style="1" customWidth="1"/>
    <col min="17" max="16384" width="8.6328125" style="1"/>
  </cols>
  <sheetData>
    <row r="1" spans="1:16" ht="28.75" customHeight="1" x14ac:dyDescent="0.35">
      <c r="A1" s="13" t="s">
        <v>36</v>
      </c>
      <c r="B1" s="13"/>
      <c r="C1" s="13"/>
      <c r="D1" s="13"/>
      <c r="E1" s="13"/>
      <c r="F1" s="13"/>
      <c r="G1" s="13"/>
      <c r="H1" s="13"/>
      <c r="I1" s="13" t="s">
        <v>8</v>
      </c>
      <c r="J1" s="13"/>
      <c r="K1" s="13"/>
      <c r="L1" s="13"/>
      <c r="M1" s="13"/>
      <c r="N1" s="13"/>
      <c r="O1" s="13"/>
      <c r="P1" s="13"/>
    </row>
    <row r="2" spans="1:16" ht="21.65" customHeigh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14" t="s">
        <v>9</v>
      </c>
      <c r="J2" s="14"/>
      <c r="K2" s="14"/>
      <c r="L2" s="14"/>
      <c r="M2" s="14"/>
      <c r="N2" s="14"/>
      <c r="O2" s="14"/>
      <c r="P2" s="14"/>
    </row>
    <row r="3" spans="1:16" ht="17.25" customHeight="1" x14ac:dyDescent="0.35">
      <c r="A3" s="5">
        <v>1</v>
      </c>
      <c r="B3" s="9">
        <v>46272</v>
      </c>
      <c r="C3" s="6">
        <v>46273</v>
      </c>
      <c r="D3" s="6">
        <v>46274</v>
      </c>
      <c r="E3" s="6">
        <v>46275</v>
      </c>
      <c r="F3" s="6">
        <v>46276</v>
      </c>
      <c r="G3" s="6">
        <v>46277</v>
      </c>
      <c r="H3" s="6">
        <v>46278</v>
      </c>
      <c r="I3" s="11" t="s">
        <v>10</v>
      </c>
      <c r="J3" s="11"/>
      <c r="K3" s="12" t="s">
        <v>37</v>
      </c>
      <c r="L3" s="12"/>
      <c r="M3" s="12"/>
      <c r="N3" s="12"/>
      <c r="O3" s="12"/>
      <c r="P3" s="12"/>
    </row>
    <row r="4" spans="1:16" ht="17.25" customHeight="1" x14ac:dyDescent="0.35">
      <c r="A4" s="3">
        <v>2</v>
      </c>
      <c r="B4" s="7">
        <v>46279</v>
      </c>
      <c r="C4" s="7">
        <v>46280</v>
      </c>
      <c r="D4" s="7">
        <v>46281</v>
      </c>
      <c r="E4" s="7">
        <v>46282</v>
      </c>
      <c r="F4" s="7">
        <v>46283</v>
      </c>
      <c r="G4" s="7">
        <v>46284</v>
      </c>
      <c r="H4" s="7">
        <v>46285</v>
      </c>
      <c r="I4" s="11"/>
      <c r="J4" s="11"/>
      <c r="K4" s="12"/>
      <c r="L4" s="12"/>
      <c r="M4" s="12"/>
      <c r="N4" s="12"/>
      <c r="O4" s="12"/>
      <c r="P4" s="12"/>
    </row>
    <row r="5" spans="1:16" ht="17.25" customHeight="1" x14ac:dyDescent="0.35">
      <c r="A5" s="5">
        <v>3</v>
      </c>
      <c r="B5" s="6">
        <v>46286</v>
      </c>
      <c r="C5" s="6">
        <v>46287</v>
      </c>
      <c r="D5" s="6">
        <v>46288</v>
      </c>
      <c r="E5" s="6">
        <v>46289</v>
      </c>
      <c r="F5" s="6">
        <v>46290</v>
      </c>
      <c r="G5" s="6">
        <v>46291</v>
      </c>
      <c r="H5" s="6">
        <v>46292</v>
      </c>
      <c r="I5" s="11"/>
      <c r="J5" s="11"/>
      <c r="K5" s="12"/>
      <c r="L5" s="12"/>
      <c r="M5" s="12"/>
      <c r="N5" s="12"/>
      <c r="O5" s="12"/>
      <c r="P5" s="12"/>
    </row>
    <row r="6" spans="1:16" ht="17.25" customHeight="1" x14ac:dyDescent="0.35">
      <c r="A6" s="3">
        <v>4</v>
      </c>
      <c r="B6" s="7">
        <v>46293</v>
      </c>
      <c r="C6" s="7">
        <v>46294</v>
      </c>
      <c r="D6" s="7">
        <v>46295</v>
      </c>
      <c r="E6" s="7">
        <v>46296</v>
      </c>
      <c r="F6" s="7">
        <v>46297</v>
      </c>
      <c r="G6" s="7">
        <v>46298</v>
      </c>
      <c r="H6" s="7">
        <v>46299</v>
      </c>
      <c r="I6" s="11"/>
      <c r="J6" s="11"/>
      <c r="K6" s="12"/>
      <c r="L6" s="12"/>
      <c r="M6" s="12"/>
      <c r="N6" s="12"/>
      <c r="O6" s="12"/>
      <c r="P6" s="12"/>
    </row>
    <row r="7" spans="1:16" ht="17.25" customHeight="1" x14ac:dyDescent="0.35">
      <c r="A7" s="5">
        <v>5</v>
      </c>
      <c r="B7" s="6">
        <v>46300</v>
      </c>
      <c r="C7" s="6">
        <v>46301</v>
      </c>
      <c r="D7" s="6">
        <v>46302</v>
      </c>
      <c r="E7" s="6">
        <v>46303</v>
      </c>
      <c r="F7" s="6">
        <v>46304</v>
      </c>
      <c r="G7" s="6">
        <v>46305</v>
      </c>
      <c r="H7" s="6">
        <v>46306</v>
      </c>
      <c r="I7" s="11" t="s">
        <v>11</v>
      </c>
      <c r="J7" s="11"/>
      <c r="K7" s="12" t="s">
        <v>12</v>
      </c>
      <c r="L7" s="12"/>
      <c r="M7" s="12"/>
      <c r="N7" s="12"/>
      <c r="O7" s="12"/>
      <c r="P7" s="12"/>
    </row>
    <row r="8" spans="1:16" ht="17.25" customHeight="1" x14ac:dyDescent="0.35">
      <c r="A8" s="3">
        <v>6</v>
      </c>
      <c r="B8" s="7">
        <v>46307</v>
      </c>
      <c r="C8" s="7">
        <v>46308</v>
      </c>
      <c r="D8" s="7">
        <v>46309</v>
      </c>
      <c r="E8" s="7">
        <v>46310</v>
      </c>
      <c r="F8" s="7">
        <v>46311</v>
      </c>
      <c r="G8" s="7">
        <v>46312</v>
      </c>
      <c r="H8" s="7">
        <v>46313</v>
      </c>
      <c r="I8" s="11"/>
      <c r="J8" s="11"/>
      <c r="K8" s="12"/>
      <c r="L8" s="12"/>
      <c r="M8" s="12"/>
      <c r="N8" s="12"/>
      <c r="O8" s="12"/>
      <c r="P8" s="12"/>
    </row>
    <row r="9" spans="1:16" ht="17.25" customHeight="1" x14ac:dyDescent="0.35">
      <c r="A9" s="5">
        <v>7</v>
      </c>
      <c r="B9" s="6">
        <v>46314</v>
      </c>
      <c r="C9" s="6">
        <v>46315</v>
      </c>
      <c r="D9" s="6">
        <v>46316</v>
      </c>
      <c r="E9" s="6">
        <v>46317</v>
      </c>
      <c r="F9" s="6">
        <v>46318</v>
      </c>
      <c r="G9" s="6">
        <v>46319</v>
      </c>
      <c r="H9" s="6">
        <v>46320</v>
      </c>
      <c r="I9" s="11"/>
      <c r="J9" s="11"/>
      <c r="K9" s="12"/>
      <c r="L9" s="12"/>
      <c r="M9" s="12"/>
      <c r="N9" s="12"/>
      <c r="O9" s="12"/>
      <c r="P9" s="12"/>
    </row>
    <row r="10" spans="1:16" ht="17.25" customHeight="1" x14ac:dyDescent="0.35">
      <c r="A10" s="3">
        <v>8</v>
      </c>
      <c r="B10" s="7">
        <v>46321</v>
      </c>
      <c r="C10" s="7">
        <v>46322</v>
      </c>
      <c r="D10" s="7">
        <v>46323</v>
      </c>
      <c r="E10" s="7">
        <v>46324</v>
      </c>
      <c r="F10" s="7">
        <v>46325</v>
      </c>
      <c r="G10" s="7">
        <v>46326</v>
      </c>
      <c r="H10" s="7">
        <v>46327</v>
      </c>
      <c r="I10" s="11"/>
      <c r="J10" s="11"/>
      <c r="K10" s="12"/>
      <c r="L10" s="12"/>
      <c r="M10" s="12"/>
      <c r="N10" s="12"/>
      <c r="O10" s="12"/>
      <c r="P10" s="12"/>
    </row>
    <row r="11" spans="1:16" ht="17.25" customHeight="1" x14ac:dyDescent="0.35">
      <c r="A11" s="5">
        <v>9</v>
      </c>
      <c r="B11" s="6">
        <v>46328</v>
      </c>
      <c r="C11" s="6">
        <v>46329</v>
      </c>
      <c r="D11" s="6">
        <v>46330</v>
      </c>
      <c r="E11" s="6">
        <v>46331</v>
      </c>
      <c r="F11" s="6">
        <v>46332</v>
      </c>
      <c r="G11" s="6">
        <v>46333</v>
      </c>
      <c r="H11" s="6">
        <v>46334</v>
      </c>
      <c r="I11" s="11" t="s">
        <v>39</v>
      </c>
      <c r="J11" s="11"/>
      <c r="K11" s="12" t="s">
        <v>38</v>
      </c>
      <c r="L11" s="12"/>
      <c r="M11" s="12"/>
      <c r="N11" s="12"/>
      <c r="O11" s="12"/>
      <c r="P11" s="12"/>
    </row>
    <row r="12" spans="1:16" ht="17.25" customHeight="1" x14ac:dyDescent="0.35">
      <c r="A12" s="3">
        <v>10</v>
      </c>
      <c r="B12" s="7">
        <v>46335</v>
      </c>
      <c r="C12" s="7">
        <v>46336</v>
      </c>
      <c r="D12" s="7">
        <v>46337</v>
      </c>
      <c r="E12" s="7">
        <v>46338</v>
      </c>
      <c r="F12" s="7">
        <v>46339</v>
      </c>
      <c r="G12" s="7">
        <v>46340</v>
      </c>
      <c r="H12" s="7">
        <v>46341</v>
      </c>
      <c r="I12" s="11"/>
      <c r="J12" s="11"/>
      <c r="K12" s="12"/>
      <c r="L12" s="12"/>
      <c r="M12" s="12"/>
      <c r="N12" s="12"/>
      <c r="O12" s="12"/>
      <c r="P12" s="12"/>
    </row>
    <row r="13" spans="1:16" ht="17.25" customHeight="1" x14ac:dyDescent="0.35">
      <c r="A13" s="5">
        <v>11</v>
      </c>
      <c r="B13" s="6">
        <v>46342</v>
      </c>
      <c r="C13" s="6">
        <v>46343</v>
      </c>
      <c r="D13" s="6">
        <v>46344</v>
      </c>
      <c r="E13" s="6">
        <v>46345</v>
      </c>
      <c r="F13" s="6">
        <v>46346</v>
      </c>
      <c r="G13" s="6">
        <v>46347</v>
      </c>
      <c r="H13" s="6">
        <v>46348</v>
      </c>
      <c r="I13" s="11"/>
      <c r="J13" s="11"/>
      <c r="K13" s="12"/>
      <c r="L13" s="12"/>
      <c r="M13" s="12"/>
      <c r="N13" s="12"/>
      <c r="O13" s="12"/>
      <c r="P13" s="12"/>
    </row>
    <row r="14" spans="1:16" ht="17.25" customHeight="1" x14ac:dyDescent="0.35">
      <c r="A14" s="3">
        <v>12</v>
      </c>
      <c r="B14" s="7">
        <v>46349</v>
      </c>
      <c r="C14" s="7">
        <v>46350</v>
      </c>
      <c r="D14" s="7">
        <v>46351</v>
      </c>
      <c r="E14" s="8">
        <v>46352</v>
      </c>
      <c r="F14" s="7">
        <v>46353</v>
      </c>
      <c r="G14" s="7">
        <v>46354</v>
      </c>
      <c r="H14" s="7">
        <v>46355</v>
      </c>
      <c r="I14" s="11"/>
      <c r="J14" s="11"/>
      <c r="K14" s="12"/>
      <c r="L14" s="12"/>
      <c r="M14" s="12"/>
      <c r="N14" s="12"/>
      <c r="O14" s="12"/>
      <c r="P14" s="12"/>
    </row>
    <row r="15" spans="1:16" ht="17.25" customHeight="1" x14ac:dyDescent="0.35">
      <c r="A15" s="5">
        <v>13</v>
      </c>
      <c r="B15" s="6">
        <v>46356</v>
      </c>
      <c r="C15" s="6">
        <v>46357</v>
      </c>
      <c r="D15" s="6">
        <v>46358</v>
      </c>
      <c r="E15" s="6">
        <v>46359</v>
      </c>
      <c r="F15" s="6">
        <v>46360</v>
      </c>
      <c r="G15" s="6">
        <v>46361</v>
      </c>
      <c r="H15" s="6">
        <v>46362</v>
      </c>
      <c r="I15" s="11" t="s">
        <v>13</v>
      </c>
      <c r="J15" s="11"/>
      <c r="K15" s="12" t="s">
        <v>14</v>
      </c>
      <c r="L15" s="12"/>
      <c r="M15" s="12"/>
      <c r="N15" s="12"/>
      <c r="O15" s="12"/>
      <c r="P15" s="12"/>
    </row>
    <row r="16" spans="1:16" ht="17.25" customHeight="1" x14ac:dyDescent="0.35">
      <c r="A16" s="3">
        <v>14</v>
      </c>
      <c r="B16" s="7">
        <v>46363</v>
      </c>
      <c r="C16" s="7">
        <v>46364</v>
      </c>
      <c r="D16" s="7">
        <v>46365</v>
      </c>
      <c r="E16" s="7">
        <v>46366</v>
      </c>
      <c r="F16" s="7">
        <v>46367</v>
      </c>
      <c r="G16" s="7">
        <v>46368</v>
      </c>
      <c r="H16" s="7">
        <v>46369</v>
      </c>
      <c r="I16" s="11"/>
      <c r="J16" s="11"/>
      <c r="K16" s="12"/>
      <c r="L16" s="12"/>
      <c r="M16" s="12"/>
      <c r="N16" s="12"/>
      <c r="O16" s="12"/>
      <c r="P16" s="12"/>
    </row>
    <row r="17" spans="1:16" ht="17.25" customHeight="1" x14ac:dyDescent="0.35">
      <c r="A17" s="5">
        <v>15</v>
      </c>
      <c r="B17" s="6">
        <v>46370</v>
      </c>
      <c r="C17" s="6">
        <v>46371</v>
      </c>
      <c r="D17" s="6">
        <v>46372</v>
      </c>
      <c r="E17" s="6">
        <v>46373</v>
      </c>
      <c r="F17" s="6">
        <v>46374</v>
      </c>
      <c r="G17" s="6">
        <v>46375</v>
      </c>
      <c r="H17" s="6">
        <v>46376</v>
      </c>
      <c r="I17" s="11"/>
      <c r="J17" s="11"/>
      <c r="K17" s="12"/>
      <c r="L17" s="12"/>
      <c r="M17" s="12"/>
      <c r="N17" s="12"/>
      <c r="O17" s="12"/>
      <c r="P17" s="12"/>
    </row>
    <row r="18" spans="1:16" ht="17.25" customHeight="1" x14ac:dyDescent="0.35">
      <c r="A18" s="3">
        <v>16</v>
      </c>
      <c r="B18" s="7">
        <v>46377</v>
      </c>
      <c r="C18" s="7">
        <v>46378</v>
      </c>
      <c r="D18" s="7">
        <v>46379</v>
      </c>
      <c r="E18" s="8">
        <v>46380</v>
      </c>
      <c r="F18" s="8">
        <v>46381</v>
      </c>
      <c r="G18" s="7">
        <v>46382</v>
      </c>
      <c r="H18" s="7">
        <v>46383</v>
      </c>
      <c r="I18" s="11"/>
      <c r="J18" s="11"/>
      <c r="K18" s="12"/>
      <c r="L18" s="12"/>
      <c r="M18" s="12"/>
      <c r="N18" s="12"/>
      <c r="O18" s="12"/>
      <c r="P18" s="12"/>
    </row>
    <row r="19" spans="1:16" ht="17.25" customHeight="1" x14ac:dyDescent="0.35">
      <c r="A19" s="5">
        <v>17</v>
      </c>
      <c r="B19" s="6">
        <v>46384</v>
      </c>
      <c r="C19" s="6">
        <v>46385</v>
      </c>
      <c r="D19" s="6">
        <v>46386</v>
      </c>
      <c r="E19" s="9">
        <v>46387</v>
      </c>
      <c r="F19" s="9">
        <v>46388</v>
      </c>
      <c r="G19" s="6">
        <v>46389</v>
      </c>
      <c r="H19" s="6">
        <v>46390</v>
      </c>
      <c r="I19" s="11" t="s">
        <v>13</v>
      </c>
      <c r="J19" s="11"/>
      <c r="K19" s="12" t="s">
        <v>15</v>
      </c>
      <c r="L19" s="12"/>
      <c r="M19" s="12"/>
      <c r="N19" s="12"/>
      <c r="O19" s="12"/>
      <c r="P19" s="12"/>
    </row>
    <row r="20" spans="1:16" ht="17.25" customHeight="1" x14ac:dyDescent="0.35">
      <c r="A20" s="3">
        <v>18</v>
      </c>
      <c r="B20" s="7">
        <v>46391</v>
      </c>
      <c r="C20" s="7">
        <v>46392</v>
      </c>
      <c r="D20" s="7">
        <v>46393</v>
      </c>
      <c r="E20" s="7">
        <v>46394</v>
      </c>
      <c r="F20" s="7">
        <v>46395</v>
      </c>
      <c r="G20" s="7">
        <v>46396</v>
      </c>
      <c r="H20" s="7">
        <v>46397</v>
      </c>
      <c r="I20" s="11"/>
      <c r="J20" s="11"/>
      <c r="K20" s="12"/>
      <c r="L20" s="12"/>
      <c r="M20" s="12"/>
      <c r="N20" s="12"/>
      <c r="O20" s="12"/>
      <c r="P20" s="12"/>
    </row>
    <row r="21" spans="1:16" ht="17.25" customHeight="1" x14ac:dyDescent="0.35">
      <c r="A21" s="5">
        <v>19</v>
      </c>
      <c r="B21" s="6">
        <v>46398</v>
      </c>
      <c r="C21" s="6">
        <v>46399</v>
      </c>
      <c r="D21" s="6">
        <v>46400</v>
      </c>
      <c r="E21" s="6">
        <v>46401</v>
      </c>
      <c r="F21" s="6">
        <v>46402</v>
      </c>
      <c r="G21" s="6">
        <v>46403</v>
      </c>
      <c r="H21" s="6">
        <v>46404</v>
      </c>
      <c r="I21" s="11"/>
      <c r="J21" s="11"/>
      <c r="K21" s="12"/>
      <c r="L21" s="12"/>
      <c r="M21" s="12"/>
      <c r="N21" s="12"/>
      <c r="O21" s="12"/>
      <c r="P21" s="12"/>
    </row>
    <row r="22" spans="1:16" ht="17.25" customHeight="1" x14ac:dyDescent="0.35">
      <c r="A22" s="3">
        <v>20</v>
      </c>
      <c r="B22" s="7">
        <v>46405</v>
      </c>
      <c r="C22" s="7">
        <v>46406</v>
      </c>
      <c r="D22" s="7">
        <v>46407</v>
      </c>
      <c r="E22" s="7">
        <v>46408</v>
      </c>
      <c r="F22" s="7">
        <v>46409</v>
      </c>
      <c r="G22" s="7">
        <v>46410</v>
      </c>
      <c r="H22" s="7">
        <v>46411</v>
      </c>
      <c r="I22" s="11"/>
      <c r="J22" s="11"/>
      <c r="K22" s="12"/>
      <c r="L22" s="12"/>
      <c r="M22" s="12"/>
      <c r="N22" s="12"/>
      <c r="O22" s="12"/>
      <c r="P22" s="12"/>
    </row>
    <row r="23" spans="1:16" ht="17.25" customHeight="1" x14ac:dyDescent="0.35">
      <c r="A23" s="5">
        <v>21</v>
      </c>
      <c r="B23" s="6">
        <v>46412</v>
      </c>
      <c r="C23" s="6">
        <v>46413</v>
      </c>
      <c r="D23" s="6">
        <v>46414</v>
      </c>
      <c r="E23" s="6">
        <v>46415</v>
      </c>
      <c r="F23" s="6">
        <v>46416</v>
      </c>
      <c r="G23" s="6">
        <v>46417</v>
      </c>
      <c r="H23" s="6">
        <v>46418</v>
      </c>
      <c r="I23" s="2"/>
      <c r="J23" s="2"/>
      <c r="K23" s="2"/>
      <c r="L23" s="2"/>
      <c r="M23" s="2"/>
      <c r="N23" s="2"/>
      <c r="O23" s="2"/>
      <c r="P23" s="2"/>
    </row>
    <row r="24" spans="1:16" ht="17.25" customHeight="1" x14ac:dyDescent="0.35">
      <c r="A24" s="3">
        <v>22</v>
      </c>
      <c r="B24" s="7">
        <v>46419</v>
      </c>
      <c r="C24" s="7">
        <v>46420</v>
      </c>
      <c r="D24" s="7">
        <v>46421</v>
      </c>
      <c r="E24" s="7">
        <v>46422</v>
      </c>
      <c r="F24" s="7">
        <v>46423</v>
      </c>
      <c r="G24" s="7">
        <v>46424</v>
      </c>
      <c r="H24" s="7">
        <v>46425</v>
      </c>
      <c r="I24" s="2"/>
      <c r="J24" s="2"/>
      <c r="K24" s="2"/>
      <c r="L24" s="2"/>
      <c r="M24" s="2"/>
      <c r="N24" s="2"/>
      <c r="O24" s="2"/>
      <c r="P24" s="2"/>
    </row>
    <row r="25" spans="1:16" ht="17.25" customHeight="1" x14ac:dyDescent="0.35">
      <c r="A25" s="5">
        <v>23</v>
      </c>
      <c r="B25" s="6">
        <v>46426</v>
      </c>
      <c r="C25" s="6">
        <v>46427</v>
      </c>
      <c r="D25" s="6">
        <v>46428</v>
      </c>
      <c r="E25" s="6">
        <v>46429</v>
      </c>
      <c r="F25" s="6">
        <v>46430</v>
      </c>
      <c r="G25" s="6">
        <v>46431</v>
      </c>
      <c r="H25" s="6">
        <v>46432</v>
      </c>
      <c r="I25" s="2"/>
      <c r="J25" s="2"/>
      <c r="K25" s="2"/>
      <c r="L25" s="2"/>
      <c r="M25" s="2"/>
      <c r="N25" s="2"/>
      <c r="O25" s="2"/>
      <c r="P25" s="2"/>
    </row>
    <row r="26" spans="1:16" ht="17.25" customHeight="1" x14ac:dyDescent="0.35">
      <c r="A26" s="3">
        <v>24</v>
      </c>
      <c r="B26" s="7">
        <v>46433</v>
      </c>
      <c r="C26" s="7">
        <v>46434</v>
      </c>
      <c r="D26" s="7">
        <v>46435</v>
      </c>
      <c r="E26" s="7">
        <v>46436</v>
      </c>
      <c r="F26" s="7">
        <v>46437</v>
      </c>
      <c r="G26" s="7">
        <v>46438</v>
      </c>
      <c r="H26" s="7">
        <v>46439</v>
      </c>
      <c r="I26" s="2"/>
      <c r="J26" s="2"/>
      <c r="K26" s="2"/>
      <c r="L26" s="2"/>
      <c r="M26" s="2"/>
      <c r="N26" s="2"/>
      <c r="O26" s="2"/>
      <c r="P26" s="2"/>
    </row>
    <row r="27" spans="1:16" ht="17.25" customHeight="1" x14ac:dyDescent="0.35">
      <c r="A27" s="5">
        <v>25</v>
      </c>
      <c r="B27" s="6">
        <v>46440</v>
      </c>
      <c r="C27" s="6">
        <v>46441</v>
      </c>
      <c r="D27" s="6">
        <v>46442</v>
      </c>
      <c r="E27" s="6">
        <v>46443</v>
      </c>
      <c r="F27" s="6">
        <v>46444</v>
      </c>
      <c r="G27" s="6">
        <v>46445</v>
      </c>
      <c r="H27" s="6">
        <v>46446</v>
      </c>
      <c r="I27" s="2"/>
      <c r="J27" s="2"/>
      <c r="K27" s="2"/>
      <c r="L27" s="2"/>
      <c r="M27" s="2"/>
      <c r="N27" s="2"/>
      <c r="O27" s="2"/>
      <c r="P27" s="2"/>
    </row>
    <row r="28" spans="1:16" ht="17.25" customHeight="1" x14ac:dyDescent="0.35">
      <c r="A28" s="3">
        <v>26</v>
      </c>
      <c r="B28" s="7">
        <v>46447</v>
      </c>
      <c r="C28" s="7">
        <v>46448</v>
      </c>
      <c r="D28" s="7">
        <v>46449</v>
      </c>
      <c r="E28" s="7">
        <v>46450</v>
      </c>
      <c r="F28" s="7">
        <v>46451</v>
      </c>
      <c r="G28" s="7">
        <v>46452</v>
      </c>
      <c r="H28" s="7">
        <v>46453</v>
      </c>
      <c r="I28" s="2"/>
      <c r="J28" s="2"/>
      <c r="K28" s="2"/>
      <c r="L28" s="2"/>
      <c r="M28" s="2"/>
      <c r="N28" s="2"/>
      <c r="O28" s="2"/>
      <c r="P28" s="2"/>
    </row>
    <row r="29" spans="1:16" ht="17.25" customHeight="1" x14ac:dyDescent="0.35">
      <c r="A29" s="5">
        <v>27</v>
      </c>
      <c r="B29" s="6">
        <v>46454</v>
      </c>
      <c r="C29" s="6">
        <v>46455</v>
      </c>
      <c r="D29" s="6">
        <v>46456</v>
      </c>
      <c r="E29" s="6">
        <v>46457</v>
      </c>
      <c r="F29" s="6">
        <v>46458</v>
      </c>
      <c r="G29" s="6">
        <v>46459</v>
      </c>
      <c r="H29" s="6">
        <v>46460</v>
      </c>
      <c r="I29" s="2"/>
      <c r="J29" s="2"/>
      <c r="K29" s="2"/>
      <c r="L29" s="2"/>
      <c r="M29" s="2"/>
      <c r="N29" s="2"/>
      <c r="O29" s="2"/>
      <c r="P29" s="2"/>
    </row>
    <row r="30" spans="1:16" ht="17.25" customHeight="1" x14ac:dyDescent="0.35">
      <c r="A30" s="3">
        <v>28</v>
      </c>
      <c r="B30" s="7">
        <v>46461</v>
      </c>
      <c r="C30" s="7">
        <v>46462</v>
      </c>
      <c r="D30" s="7">
        <v>46463</v>
      </c>
      <c r="E30" s="7">
        <v>46464</v>
      </c>
      <c r="F30" s="7">
        <v>46465</v>
      </c>
      <c r="G30" s="7">
        <v>46466</v>
      </c>
      <c r="H30" s="7">
        <v>46467</v>
      </c>
      <c r="I30" s="2"/>
      <c r="J30" s="2"/>
      <c r="K30" s="2"/>
      <c r="L30" s="2"/>
      <c r="M30" s="2"/>
      <c r="N30" s="2"/>
      <c r="O30" s="2"/>
      <c r="P30" s="2"/>
    </row>
    <row r="31" spans="1:16" ht="17.25" customHeight="1" x14ac:dyDescent="0.35">
      <c r="A31" s="5">
        <v>29</v>
      </c>
      <c r="B31" s="6">
        <v>46468</v>
      </c>
      <c r="C31" s="6">
        <v>46469</v>
      </c>
      <c r="D31" s="6">
        <v>46470</v>
      </c>
      <c r="E31" s="6">
        <v>46471</v>
      </c>
      <c r="F31" s="6">
        <v>46472</v>
      </c>
      <c r="G31" s="6">
        <v>46473</v>
      </c>
      <c r="H31" s="9">
        <v>46474</v>
      </c>
      <c r="I31" s="2"/>
      <c r="J31" s="2"/>
      <c r="K31" s="2"/>
      <c r="L31" s="2"/>
      <c r="M31" s="2"/>
      <c r="N31" s="2"/>
      <c r="O31" s="2"/>
      <c r="P31" s="2"/>
    </row>
    <row r="32" spans="1:16" ht="17.25" customHeight="1" x14ac:dyDescent="0.35">
      <c r="A32" s="3">
        <v>30</v>
      </c>
      <c r="B32" s="7">
        <v>46475</v>
      </c>
      <c r="C32" s="7">
        <v>46476</v>
      </c>
      <c r="D32" s="7">
        <v>46477</v>
      </c>
      <c r="E32" s="7">
        <v>46478</v>
      </c>
      <c r="F32" s="7">
        <v>46479</v>
      </c>
      <c r="G32" s="7">
        <v>46480</v>
      </c>
      <c r="H32" s="7">
        <v>46481</v>
      </c>
      <c r="I32" s="2"/>
      <c r="J32" s="2"/>
      <c r="K32" s="2"/>
      <c r="L32" s="2"/>
      <c r="M32" s="2"/>
      <c r="N32" s="2"/>
      <c r="O32" s="2"/>
      <c r="P32" s="2"/>
    </row>
    <row r="33" spans="1:16" ht="17.25" customHeight="1" x14ac:dyDescent="0.35">
      <c r="A33" s="5">
        <v>31</v>
      </c>
      <c r="B33" s="6">
        <v>46482</v>
      </c>
      <c r="C33" s="6">
        <v>46483</v>
      </c>
      <c r="D33" s="6">
        <v>46484</v>
      </c>
      <c r="E33" s="6">
        <v>46485</v>
      </c>
      <c r="F33" s="6">
        <v>46486</v>
      </c>
      <c r="G33" s="6">
        <v>46487</v>
      </c>
      <c r="H33" s="6">
        <v>46488</v>
      </c>
      <c r="I33" s="2"/>
      <c r="J33" s="2"/>
      <c r="K33" s="2"/>
      <c r="L33" s="2"/>
      <c r="M33" s="2"/>
      <c r="N33" s="2"/>
      <c r="O33" s="2"/>
      <c r="P33" s="2"/>
    </row>
    <row r="34" spans="1:16" ht="17.25" customHeight="1" x14ac:dyDescent="0.35">
      <c r="A34" s="3">
        <v>32</v>
      </c>
      <c r="B34" s="7">
        <v>46489</v>
      </c>
      <c r="C34" s="7">
        <v>46490</v>
      </c>
      <c r="D34" s="7">
        <v>46491</v>
      </c>
      <c r="E34" s="7">
        <v>46492</v>
      </c>
      <c r="F34" s="7">
        <v>46493</v>
      </c>
      <c r="G34" s="7">
        <v>46494</v>
      </c>
      <c r="H34" s="7">
        <v>46495</v>
      </c>
      <c r="I34" s="2"/>
      <c r="J34" s="2"/>
      <c r="K34" s="2"/>
      <c r="L34" s="2"/>
      <c r="M34" s="2"/>
      <c r="N34" s="2"/>
      <c r="O34" s="2"/>
      <c r="P34" s="2"/>
    </row>
    <row r="35" spans="1:16" ht="17.25" customHeight="1" x14ac:dyDescent="0.35">
      <c r="A35" s="5">
        <v>33</v>
      </c>
      <c r="B35" s="6">
        <v>46496</v>
      </c>
      <c r="C35" s="6">
        <v>46497</v>
      </c>
      <c r="D35" s="6">
        <v>46498</v>
      </c>
      <c r="E35" s="6">
        <v>46499</v>
      </c>
      <c r="F35" s="6">
        <v>46500</v>
      </c>
      <c r="G35" s="6">
        <v>46501</v>
      </c>
      <c r="H35" s="6">
        <v>46502</v>
      </c>
      <c r="I35" s="2"/>
      <c r="J35" s="2"/>
      <c r="K35" s="2"/>
      <c r="L35" s="2"/>
      <c r="M35" s="2"/>
      <c r="N35" s="2"/>
      <c r="O35" s="2"/>
      <c r="P35" s="2"/>
    </row>
    <row r="36" spans="1:16" ht="17.25" customHeight="1" x14ac:dyDescent="0.35">
      <c r="A36" s="3">
        <v>34</v>
      </c>
      <c r="B36" s="7">
        <v>46503</v>
      </c>
      <c r="C36" s="7">
        <v>46504</v>
      </c>
      <c r="D36" s="7">
        <v>46505</v>
      </c>
      <c r="E36" s="7">
        <v>46506</v>
      </c>
      <c r="F36" s="7">
        <v>46507</v>
      </c>
      <c r="G36" s="7">
        <v>46508</v>
      </c>
      <c r="H36" s="7">
        <v>46509</v>
      </c>
      <c r="I36" s="2"/>
      <c r="J36" s="2"/>
      <c r="K36" s="2"/>
      <c r="L36" s="2"/>
      <c r="M36" s="2"/>
      <c r="N36" s="2"/>
      <c r="O36" s="2"/>
      <c r="P36" s="2"/>
    </row>
    <row r="37" spans="1:16" ht="17.25" customHeight="1" x14ac:dyDescent="0.35">
      <c r="A37" s="5">
        <v>35</v>
      </c>
      <c r="B37" s="6">
        <v>46510</v>
      </c>
      <c r="C37" s="6">
        <v>46511</v>
      </c>
      <c r="D37" s="6">
        <v>46512</v>
      </c>
      <c r="E37" s="6">
        <v>46513</v>
      </c>
      <c r="F37" s="6">
        <v>46514</v>
      </c>
      <c r="G37" s="6">
        <v>46515</v>
      </c>
      <c r="H37" s="6">
        <v>46516</v>
      </c>
      <c r="I37" s="2"/>
      <c r="J37" s="2"/>
      <c r="K37" s="2"/>
      <c r="L37" s="2"/>
      <c r="M37" s="2"/>
      <c r="N37" s="2"/>
      <c r="O37" s="2"/>
      <c r="P37" s="2"/>
    </row>
    <row r="38" spans="1:16" ht="17.25" customHeight="1" x14ac:dyDescent="0.35">
      <c r="A38" s="3">
        <v>36</v>
      </c>
      <c r="B38" s="7">
        <v>46517</v>
      </c>
      <c r="C38" s="7">
        <v>46518</v>
      </c>
      <c r="D38" s="7">
        <v>46519</v>
      </c>
      <c r="E38" s="7">
        <v>46520</v>
      </c>
      <c r="F38" s="7">
        <v>46521</v>
      </c>
      <c r="G38" s="7">
        <v>46522</v>
      </c>
      <c r="H38" s="7">
        <v>46523</v>
      </c>
      <c r="I38" s="2"/>
      <c r="J38" s="2"/>
      <c r="K38" s="2"/>
      <c r="L38" s="2"/>
      <c r="M38" s="2"/>
      <c r="N38" s="2"/>
      <c r="O38" s="2"/>
      <c r="P38" s="2"/>
    </row>
    <row r="39" spans="1:16" ht="17.25" customHeight="1" x14ac:dyDescent="0.35">
      <c r="A39" s="5">
        <v>37</v>
      </c>
      <c r="B39" s="6">
        <v>46524</v>
      </c>
      <c r="C39" s="6">
        <v>46525</v>
      </c>
      <c r="D39" s="6">
        <v>46526</v>
      </c>
      <c r="E39" s="6">
        <v>46527</v>
      </c>
      <c r="F39" s="6">
        <v>46528</v>
      </c>
      <c r="G39" s="6">
        <v>46529</v>
      </c>
      <c r="H39" s="6">
        <v>46530</v>
      </c>
      <c r="I39" s="2"/>
      <c r="J39" s="2"/>
      <c r="K39" s="2"/>
      <c r="L39" s="2"/>
      <c r="M39" s="2"/>
      <c r="N39" s="2"/>
      <c r="O39" s="2"/>
      <c r="P39" s="2"/>
    </row>
    <row r="40" spans="1:16" ht="17.25" customHeight="1" x14ac:dyDescent="0.35">
      <c r="A40" s="3">
        <v>38</v>
      </c>
      <c r="B40" s="7">
        <v>46531</v>
      </c>
      <c r="C40" s="7">
        <v>46532</v>
      </c>
      <c r="D40" s="7">
        <v>46533</v>
      </c>
      <c r="E40" s="7">
        <v>46534</v>
      </c>
      <c r="F40" s="7">
        <v>46535</v>
      </c>
      <c r="G40" s="7">
        <v>46536</v>
      </c>
      <c r="H40" s="7">
        <v>46537</v>
      </c>
      <c r="I40" s="2"/>
      <c r="J40" s="2"/>
      <c r="K40" s="2"/>
      <c r="L40" s="2"/>
      <c r="M40" s="2"/>
      <c r="N40" s="2"/>
      <c r="O40" s="2"/>
      <c r="P40" s="2"/>
    </row>
    <row r="41" spans="1:16" ht="17.25" customHeight="1" x14ac:dyDescent="0.35">
      <c r="A41" s="5">
        <v>39</v>
      </c>
      <c r="B41" s="9">
        <v>46538</v>
      </c>
      <c r="C41" s="6">
        <v>46539</v>
      </c>
      <c r="D41" s="6">
        <v>46540</v>
      </c>
      <c r="E41" s="6">
        <v>46541</v>
      </c>
      <c r="F41" s="6">
        <v>46542</v>
      </c>
      <c r="G41" s="6">
        <v>46543</v>
      </c>
      <c r="H41" s="6">
        <v>46544</v>
      </c>
      <c r="I41" s="2"/>
      <c r="J41" s="2"/>
      <c r="K41" s="2"/>
      <c r="L41" s="2"/>
      <c r="M41" s="2"/>
      <c r="N41" s="2"/>
      <c r="O41" s="2"/>
      <c r="P41" s="2"/>
    </row>
    <row r="42" spans="1:16" ht="17.25" customHeight="1" x14ac:dyDescent="0.35">
      <c r="A42" s="3">
        <v>40</v>
      </c>
      <c r="B42" s="7">
        <v>46545</v>
      </c>
      <c r="C42" s="7">
        <v>46546</v>
      </c>
      <c r="D42" s="7">
        <v>46547</v>
      </c>
      <c r="E42" s="7">
        <v>46548</v>
      </c>
      <c r="F42" s="7">
        <v>46549</v>
      </c>
      <c r="G42" s="7">
        <v>46550</v>
      </c>
      <c r="H42" s="7">
        <v>46551</v>
      </c>
      <c r="I42" s="2"/>
      <c r="J42" s="2"/>
      <c r="K42" s="2"/>
      <c r="L42" s="2"/>
      <c r="M42" s="2"/>
      <c r="N42" s="2"/>
      <c r="O42" s="2"/>
      <c r="P42" s="2"/>
    </row>
    <row r="43" spans="1:16" ht="17.25" customHeight="1" x14ac:dyDescent="0.35">
      <c r="B43" s="6">
        <v>46187</v>
      </c>
      <c r="C43" s="6">
        <v>46188</v>
      </c>
      <c r="D43" s="6">
        <v>46189</v>
      </c>
      <c r="E43" s="6">
        <v>46190</v>
      </c>
      <c r="F43" s="6">
        <v>46191</v>
      </c>
    </row>
    <row r="44" spans="1:16" ht="14.4" customHeight="1" x14ac:dyDescent="0.35"/>
    <row r="45" spans="1:16" ht="14.4" customHeight="1" x14ac:dyDescent="0.35"/>
  </sheetData>
  <mergeCells count="13">
    <mergeCell ref="A1:H1"/>
    <mergeCell ref="I3:J6"/>
    <mergeCell ref="K3:P6"/>
    <mergeCell ref="I7:J10"/>
    <mergeCell ref="K7:P10"/>
    <mergeCell ref="I19:J22"/>
    <mergeCell ref="K19:P22"/>
    <mergeCell ref="I15:J18"/>
    <mergeCell ref="K15:P18"/>
    <mergeCell ref="I1:P1"/>
    <mergeCell ref="I2:P2"/>
    <mergeCell ref="I11:J14"/>
    <mergeCell ref="K11:P14"/>
  </mergeCells>
  <pageMargins left="0.25" right="0.25" top="0.2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B51B2-20B8-4CD6-B1D7-2D3DE1647A5B}">
  <dimension ref="A1:P53"/>
  <sheetViews>
    <sheetView view="pageLayout" zoomScale="70" zoomScaleNormal="100" zoomScalePageLayoutView="70" workbookViewId="0">
      <selection activeCell="I23" sqref="I23"/>
    </sheetView>
  </sheetViews>
  <sheetFormatPr defaultColWidth="8.6328125" defaultRowHeight="14.5" x14ac:dyDescent="0.35"/>
  <cols>
    <col min="1" max="1" width="11.54296875" style="1" customWidth="1"/>
    <col min="2" max="8" width="12.81640625" style="1" customWidth="1"/>
    <col min="9" max="9" width="11.54296875" style="1" customWidth="1"/>
    <col min="10" max="16" width="12.81640625" style="1" customWidth="1"/>
    <col min="17" max="16384" width="8.6328125" style="1"/>
  </cols>
  <sheetData>
    <row r="1" spans="1:8" ht="28.75" customHeight="1" x14ac:dyDescent="0.35">
      <c r="A1" s="13" t="s">
        <v>26</v>
      </c>
      <c r="B1" s="29"/>
      <c r="C1" s="29"/>
      <c r="D1" s="29"/>
      <c r="E1" s="29"/>
      <c r="F1" s="29"/>
      <c r="G1" s="29"/>
      <c r="H1" s="29"/>
    </row>
    <row r="2" spans="1:8" ht="14.4" customHeight="1" x14ac:dyDescent="0.35">
      <c r="A2" s="25" t="s">
        <v>30</v>
      </c>
      <c r="B2" s="21" t="s">
        <v>16</v>
      </c>
      <c r="C2" s="21" t="s">
        <v>17</v>
      </c>
      <c r="D2" s="21" t="s">
        <v>18</v>
      </c>
      <c r="E2" s="21" t="s">
        <v>19</v>
      </c>
      <c r="F2" s="21" t="s">
        <v>20</v>
      </c>
      <c r="G2" s="21" t="s">
        <v>21</v>
      </c>
      <c r="H2" s="21" t="s">
        <v>22</v>
      </c>
    </row>
    <row r="3" spans="1:8" ht="14.4" customHeight="1" x14ac:dyDescent="0.35">
      <c r="A3" s="25"/>
      <c r="B3" s="22"/>
      <c r="C3" s="22"/>
      <c r="D3" s="22"/>
      <c r="E3" s="22"/>
      <c r="F3" s="22"/>
      <c r="G3" s="22"/>
      <c r="H3" s="22"/>
    </row>
    <row r="4" spans="1:8" ht="14.4" customHeight="1" x14ac:dyDescent="0.35">
      <c r="A4" s="25"/>
      <c r="B4" s="23" t="s">
        <v>27</v>
      </c>
      <c r="C4" s="23" t="s">
        <v>28</v>
      </c>
      <c r="D4" s="23" t="s">
        <v>28</v>
      </c>
      <c r="E4" s="23" t="s">
        <v>41</v>
      </c>
      <c r="F4" s="23" t="s">
        <v>27</v>
      </c>
      <c r="G4" s="23" t="s">
        <v>28</v>
      </c>
      <c r="H4" s="23" t="s">
        <v>29</v>
      </c>
    </row>
    <row r="5" spans="1:8" ht="14.4" customHeight="1" x14ac:dyDescent="0.35">
      <c r="A5" s="25"/>
      <c r="B5" s="24"/>
      <c r="C5" s="24"/>
      <c r="D5" s="24"/>
      <c r="E5" s="24"/>
      <c r="F5" s="24"/>
      <c r="G5" s="24"/>
      <c r="H5" s="24"/>
    </row>
    <row r="6" spans="1:8" ht="14.4" customHeight="1" x14ac:dyDescent="0.35">
      <c r="A6" s="19" t="s">
        <v>23</v>
      </c>
      <c r="B6" s="18">
        <f>63*38</f>
        <v>2394</v>
      </c>
      <c r="C6" s="18">
        <f>63*40</f>
        <v>2520</v>
      </c>
      <c r="D6" s="18">
        <f>63*40</f>
        <v>2520</v>
      </c>
      <c r="E6" s="18">
        <f>63*37</f>
        <v>2331</v>
      </c>
      <c r="F6" s="18">
        <f>63*38</f>
        <v>2394</v>
      </c>
      <c r="G6" s="18">
        <f>63*40</f>
        <v>2520</v>
      </c>
      <c r="H6" s="18">
        <f>63*39</f>
        <v>2457</v>
      </c>
    </row>
    <row r="7" spans="1:8" ht="14.4" customHeight="1" x14ac:dyDescent="0.35">
      <c r="A7" s="19"/>
      <c r="B7" s="20"/>
      <c r="C7" s="20"/>
      <c r="D7" s="20"/>
      <c r="E7" s="20"/>
      <c r="F7" s="20"/>
      <c r="G7" s="20"/>
      <c r="H7" s="20"/>
    </row>
    <row r="8" spans="1:8" ht="14.4" customHeight="1" x14ac:dyDescent="0.35">
      <c r="A8" s="19" t="s">
        <v>24</v>
      </c>
      <c r="B8" s="20">
        <f t="shared" ref="B8:H8" si="0">B6*1.5</f>
        <v>3591</v>
      </c>
      <c r="C8" s="20">
        <f t="shared" si="0"/>
        <v>3780</v>
      </c>
      <c r="D8" s="20">
        <f t="shared" si="0"/>
        <v>3780</v>
      </c>
      <c r="E8" s="20">
        <f t="shared" si="0"/>
        <v>3496.5</v>
      </c>
      <c r="F8" s="20">
        <f t="shared" si="0"/>
        <v>3591</v>
      </c>
      <c r="G8" s="20">
        <f t="shared" si="0"/>
        <v>3780</v>
      </c>
      <c r="H8" s="20">
        <f t="shared" si="0"/>
        <v>3685.5</v>
      </c>
    </row>
    <row r="9" spans="1:8" ht="14.4" customHeight="1" x14ac:dyDescent="0.35">
      <c r="A9" s="19"/>
      <c r="B9" s="20"/>
      <c r="C9" s="20"/>
      <c r="D9" s="20"/>
      <c r="E9" s="20"/>
      <c r="F9" s="20"/>
      <c r="G9" s="20"/>
      <c r="H9" s="20"/>
    </row>
    <row r="10" spans="1:8" ht="14.4" customHeight="1" x14ac:dyDescent="0.35">
      <c r="A10" s="19" t="s">
        <v>25</v>
      </c>
      <c r="B10" s="20">
        <f t="shared" ref="B10:H10" si="1">B6*2</f>
        <v>4788</v>
      </c>
      <c r="C10" s="20">
        <f t="shared" si="1"/>
        <v>5040</v>
      </c>
      <c r="D10" s="20">
        <f t="shared" si="1"/>
        <v>5040</v>
      </c>
      <c r="E10" s="20">
        <f t="shared" si="1"/>
        <v>4662</v>
      </c>
      <c r="F10" s="20">
        <f t="shared" si="1"/>
        <v>4788</v>
      </c>
      <c r="G10" s="20">
        <f t="shared" si="1"/>
        <v>5040</v>
      </c>
      <c r="H10" s="20">
        <f t="shared" si="1"/>
        <v>4914</v>
      </c>
    </row>
    <row r="11" spans="1:8" ht="14.4" customHeight="1" x14ac:dyDescent="0.35">
      <c r="A11" s="19"/>
      <c r="B11" s="20"/>
      <c r="C11" s="20"/>
      <c r="D11" s="20"/>
      <c r="E11" s="20"/>
      <c r="F11" s="20"/>
      <c r="G11" s="20"/>
      <c r="H11" s="20"/>
    </row>
    <row r="12" spans="1:8" ht="14.4" customHeight="1" x14ac:dyDescent="0.35"/>
    <row r="13" spans="1:8" ht="28.75" customHeight="1" x14ac:dyDescent="0.35">
      <c r="A13" s="26" t="s">
        <v>31</v>
      </c>
      <c r="B13" s="27"/>
      <c r="C13" s="27"/>
      <c r="D13" s="27"/>
      <c r="E13" s="27"/>
      <c r="F13" s="27"/>
      <c r="G13" s="27"/>
      <c r="H13" s="28"/>
    </row>
    <row r="14" spans="1:8" ht="14.4" customHeight="1" x14ac:dyDescent="0.35">
      <c r="A14" s="25" t="s">
        <v>30</v>
      </c>
      <c r="B14" s="21" t="s">
        <v>16</v>
      </c>
      <c r="C14" s="21" t="s">
        <v>17</v>
      </c>
      <c r="D14" s="21" t="s">
        <v>18</v>
      </c>
      <c r="E14" s="21" t="s">
        <v>19</v>
      </c>
      <c r="F14" s="21" t="s">
        <v>20</v>
      </c>
      <c r="G14" s="21" t="s">
        <v>21</v>
      </c>
      <c r="H14" s="21" t="s">
        <v>22</v>
      </c>
    </row>
    <row r="15" spans="1:8" ht="14.4" customHeight="1" x14ac:dyDescent="0.35">
      <c r="A15" s="25"/>
      <c r="B15" s="22"/>
      <c r="C15" s="22"/>
      <c r="D15" s="22"/>
      <c r="E15" s="22"/>
      <c r="F15" s="22"/>
      <c r="G15" s="22"/>
      <c r="H15" s="22"/>
    </row>
    <row r="16" spans="1:8" ht="14.4" customHeight="1" x14ac:dyDescent="0.35">
      <c r="A16" s="25"/>
      <c r="B16" s="23" t="s">
        <v>27</v>
      </c>
      <c r="C16" s="23" t="s">
        <v>28</v>
      </c>
      <c r="D16" s="23" t="s">
        <v>28</v>
      </c>
      <c r="E16" s="23" t="s">
        <v>41</v>
      </c>
      <c r="F16" s="23" t="s">
        <v>27</v>
      </c>
      <c r="G16" s="23" t="s">
        <v>28</v>
      </c>
      <c r="H16" s="23" t="s">
        <v>29</v>
      </c>
    </row>
    <row r="17" spans="1:9" ht="14.4" customHeight="1" x14ac:dyDescent="0.35">
      <c r="A17" s="25"/>
      <c r="B17" s="24"/>
      <c r="C17" s="24"/>
      <c r="D17" s="24"/>
      <c r="E17" s="24"/>
      <c r="F17" s="24"/>
      <c r="G17" s="24"/>
      <c r="H17" s="24"/>
    </row>
    <row r="18" spans="1:9" ht="14.4" customHeight="1" x14ac:dyDescent="0.35">
      <c r="A18" s="19" t="s">
        <v>23</v>
      </c>
      <c r="B18" s="18">
        <f>50*38</f>
        <v>1900</v>
      </c>
      <c r="C18" s="18">
        <f>50*40</f>
        <v>2000</v>
      </c>
      <c r="D18" s="18">
        <f>50*40</f>
        <v>2000</v>
      </c>
      <c r="E18" s="18">
        <f>50*37</f>
        <v>1850</v>
      </c>
      <c r="F18" s="18">
        <f>50*38</f>
        <v>1900</v>
      </c>
      <c r="G18" s="18">
        <f>50*40</f>
        <v>2000</v>
      </c>
      <c r="H18" s="18">
        <f>50*39</f>
        <v>1950</v>
      </c>
    </row>
    <row r="19" spans="1:9" ht="14.4" customHeight="1" x14ac:dyDescent="0.35">
      <c r="A19" s="19"/>
      <c r="B19" s="20"/>
      <c r="C19" s="20"/>
      <c r="D19" s="20"/>
      <c r="E19" s="20"/>
      <c r="F19" s="20"/>
      <c r="G19" s="20"/>
      <c r="H19" s="20"/>
    </row>
    <row r="20" spans="1:9" ht="14.4" customHeight="1" x14ac:dyDescent="0.35">
      <c r="A20" s="19" t="s">
        <v>24</v>
      </c>
      <c r="B20" s="20">
        <f t="shared" ref="B20:H20" si="2">B18*1.5</f>
        <v>2850</v>
      </c>
      <c r="C20" s="20">
        <f t="shared" si="2"/>
        <v>3000</v>
      </c>
      <c r="D20" s="20">
        <f t="shared" si="2"/>
        <v>3000</v>
      </c>
      <c r="E20" s="20">
        <f t="shared" si="2"/>
        <v>2775</v>
      </c>
      <c r="F20" s="20">
        <f t="shared" si="2"/>
        <v>2850</v>
      </c>
      <c r="G20" s="20">
        <f t="shared" si="2"/>
        <v>3000</v>
      </c>
      <c r="H20" s="20">
        <f t="shared" si="2"/>
        <v>2925</v>
      </c>
    </row>
    <row r="21" spans="1:9" ht="14.4" customHeight="1" x14ac:dyDescent="0.35">
      <c r="A21" s="19"/>
      <c r="B21" s="20"/>
      <c r="C21" s="20"/>
      <c r="D21" s="20"/>
      <c r="E21" s="20"/>
      <c r="F21" s="20"/>
      <c r="G21" s="20"/>
      <c r="H21" s="20"/>
    </row>
    <row r="22" spans="1:9" ht="14.4" customHeight="1" x14ac:dyDescent="0.35">
      <c r="A22" s="19" t="s">
        <v>25</v>
      </c>
      <c r="B22" s="20">
        <f t="shared" ref="B22:H22" si="3">B18*2</f>
        <v>3800</v>
      </c>
      <c r="C22" s="20">
        <f t="shared" si="3"/>
        <v>4000</v>
      </c>
      <c r="D22" s="20">
        <f t="shared" si="3"/>
        <v>4000</v>
      </c>
      <c r="E22" s="20">
        <f t="shared" si="3"/>
        <v>3700</v>
      </c>
      <c r="F22" s="20">
        <f t="shared" si="3"/>
        <v>3800</v>
      </c>
      <c r="G22" s="20">
        <f t="shared" si="3"/>
        <v>4000</v>
      </c>
      <c r="H22" s="20">
        <f t="shared" si="3"/>
        <v>3900</v>
      </c>
    </row>
    <row r="23" spans="1:9" ht="14.4" customHeight="1" x14ac:dyDescent="0.35">
      <c r="A23" s="19"/>
      <c r="B23" s="20"/>
      <c r="C23" s="20"/>
      <c r="D23" s="20"/>
      <c r="E23" s="20"/>
      <c r="F23" s="20"/>
      <c r="G23" s="20"/>
      <c r="H23" s="20"/>
    </row>
    <row r="24" spans="1:9" ht="14.4" customHeight="1" x14ac:dyDescent="0.35"/>
    <row r="25" spans="1:9" ht="28.75" customHeight="1" x14ac:dyDescent="0.35">
      <c r="A25" s="26" t="s">
        <v>32</v>
      </c>
      <c r="B25" s="27"/>
      <c r="C25" s="27"/>
      <c r="D25" s="27"/>
      <c r="E25" s="27"/>
      <c r="F25" s="27"/>
      <c r="G25" s="27"/>
      <c r="H25" s="28"/>
      <c r="I25" s="10"/>
    </row>
    <row r="26" spans="1:9" ht="14.4" customHeight="1" x14ac:dyDescent="0.35">
      <c r="A26" s="25" t="s">
        <v>30</v>
      </c>
      <c r="B26" s="21" t="s">
        <v>16</v>
      </c>
      <c r="C26" s="21" t="s">
        <v>17</v>
      </c>
      <c r="D26" s="21" t="s">
        <v>18</v>
      </c>
      <c r="E26" s="21" t="s">
        <v>19</v>
      </c>
      <c r="F26" s="21" t="s">
        <v>20</v>
      </c>
      <c r="G26" s="21" t="s">
        <v>21</v>
      </c>
      <c r="H26" s="21" t="s">
        <v>22</v>
      </c>
    </row>
    <row r="27" spans="1:9" ht="14.4" customHeight="1" x14ac:dyDescent="0.35">
      <c r="A27" s="25"/>
      <c r="B27" s="22"/>
      <c r="C27" s="22"/>
      <c r="D27" s="22"/>
      <c r="E27" s="22"/>
      <c r="F27" s="22"/>
      <c r="G27" s="22"/>
      <c r="H27" s="22"/>
    </row>
    <row r="28" spans="1:9" ht="14.4" customHeight="1" x14ac:dyDescent="0.35">
      <c r="A28" s="25"/>
      <c r="B28" s="23" t="s">
        <v>27</v>
      </c>
      <c r="C28" s="23" t="s">
        <v>28</v>
      </c>
      <c r="D28" s="23" t="s">
        <v>28</v>
      </c>
      <c r="E28" s="23" t="s">
        <v>41</v>
      </c>
      <c r="F28" s="23" t="s">
        <v>27</v>
      </c>
      <c r="G28" s="23" t="s">
        <v>28</v>
      </c>
      <c r="H28" s="23" t="s">
        <v>29</v>
      </c>
    </row>
    <row r="29" spans="1:9" ht="14.4" customHeight="1" x14ac:dyDescent="0.35">
      <c r="A29" s="25"/>
      <c r="B29" s="24"/>
      <c r="C29" s="24"/>
      <c r="D29" s="24"/>
      <c r="E29" s="24"/>
      <c r="F29" s="24"/>
      <c r="G29" s="24"/>
      <c r="H29" s="24"/>
    </row>
    <row r="30" spans="1:9" ht="14.4" customHeight="1" x14ac:dyDescent="0.35">
      <c r="A30" s="19" t="s">
        <v>23</v>
      </c>
      <c r="B30" s="17">
        <f>144*38</f>
        <v>5472</v>
      </c>
      <c r="C30" s="17">
        <f>144*40</f>
        <v>5760</v>
      </c>
      <c r="D30" s="17">
        <f>144*40</f>
        <v>5760</v>
      </c>
      <c r="E30" s="17">
        <f>144*37</f>
        <v>5328</v>
      </c>
      <c r="F30" s="17">
        <f>144*38</f>
        <v>5472</v>
      </c>
      <c r="G30" s="17">
        <f>144*40</f>
        <v>5760</v>
      </c>
      <c r="H30" s="17">
        <f>144*39</f>
        <v>5616</v>
      </c>
    </row>
    <row r="31" spans="1:9" ht="14.4" customHeight="1" x14ac:dyDescent="0.35">
      <c r="A31" s="19"/>
      <c r="B31" s="18"/>
      <c r="C31" s="18"/>
      <c r="D31" s="18"/>
      <c r="E31" s="18"/>
      <c r="F31" s="18"/>
      <c r="G31" s="18"/>
      <c r="H31" s="18"/>
    </row>
    <row r="32" spans="1:9" ht="14.4" customHeight="1" x14ac:dyDescent="0.35">
      <c r="A32" s="19" t="s">
        <v>24</v>
      </c>
      <c r="B32" s="20">
        <f t="shared" ref="B32:H32" si="4">B30*1.5</f>
        <v>8208</v>
      </c>
      <c r="C32" s="20">
        <f t="shared" si="4"/>
        <v>8640</v>
      </c>
      <c r="D32" s="20">
        <f t="shared" si="4"/>
        <v>8640</v>
      </c>
      <c r="E32" s="20">
        <f t="shared" si="4"/>
        <v>7992</v>
      </c>
      <c r="F32" s="20">
        <f t="shared" si="4"/>
        <v>8208</v>
      </c>
      <c r="G32" s="20">
        <f t="shared" si="4"/>
        <v>8640</v>
      </c>
      <c r="H32" s="20">
        <f t="shared" si="4"/>
        <v>8424</v>
      </c>
    </row>
    <row r="33" spans="1:16" ht="14.4" customHeight="1" x14ac:dyDescent="0.35">
      <c r="A33" s="19"/>
      <c r="B33" s="20"/>
      <c r="C33" s="20"/>
      <c r="D33" s="20"/>
      <c r="E33" s="20"/>
      <c r="F33" s="20"/>
      <c r="G33" s="20"/>
      <c r="H33" s="20"/>
    </row>
    <row r="34" spans="1:16" ht="14.4" customHeight="1" x14ac:dyDescent="0.35"/>
    <row r="35" spans="1:16" ht="28.75" customHeight="1" x14ac:dyDescent="0.35">
      <c r="A35" s="15" t="s">
        <v>33</v>
      </c>
      <c r="B35" s="15"/>
      <c r="C35" s="15"/>
      <c r="D35" s="15"/>
      <c r="E35" s="16" t="s">
        <v>34</v>
      </c>
      <c r="F35" s="16"/>
      <c r="G35" s="16"/>
      <c r="H35" s="16"/>
    </row>
    <row r="36" spans="1:16" ht="14.4" customHeight="1" x14ac:dyDescent="0.35"/>
    <row r="37" spans="1:16" ht="28.75" customHeight="1" x14ac:dyDescent="0.35">
      <c r="A37" s="13" t="s">
        <v>8</v>
      </c>
      <c r="B37" s="13"/>
      <c r="C37" s="13"/>
      <c r="D37" s="13"/>
      <c r="E37" s="13"/>
      <c r="F37" s="13"/>
      <c r="G37" s="13"/>
      <c r="H37" s="13"/>
    </row>
    <row r="38" spans="1:16" ht="18" customHeight="1" x14ac:dyDescent="0.35">
      <c r="A38" s="11" t="s">
        <v>10</v>
      </c>
      <c r="B38" s="11"/>
      <c r="C38" s="12" t="s">
        <v>40</v>
      </c>
      <c r="D38" s="12"/>
      <c r="E38" s="12"/>
      <c r="F38" s="12"/>
      <c r="G38" s="12"/>
      <c r="H38" s="12"/>
    </row>
    <row r="39" spans="1:16" ht="18" customHeight="1" x14ac:dyDescent="0.35">
      <c r="A39" s="11"/>
      <c r="B39" s="11"/>
      <c r="C39" s="12"/>
      <c r="D39" s="12"/>
      <c r="E39" s="12"/>
      <c r="F39" s="12"/>
      <c r="G39" s="12"/>
      <c r="H39" s="12"/>
    </row>
    <row r="40" spans="1:16" ht="18" customHeight="1" x14ac:dyDescent="0.35">
      <c r="A40" s="11" t="s">
        <v>11</v>
      </c>
      <c r="B40" s="11"/>
      <c r="C40" s="12" t="s">
        <v>35</v>
      </c>
      <c r="D40" s="12"/>
      <c r="E40" s="12"/>
      <c r="F40" s="12"/>
      <c r="G40" s="12"/>
      <c r="H40" s="12"/>
    </row>
    <row r="41" spans="1:16" ht="18" customHeight="1" x14ac:dyDescent="0.35">
      <c r="A41" s="11"/>
      <c r="B41" s="11"/>
      <c r="C41" s="12"/>
      <c r="D41" s="12"/>
      <c r="E41" s="12"/>
      <c r="F41" s="12"/>
      <c r="G41" s="12"/>
      <c r="H41" s="12"/>
    </row>
    <row r="42" spans="1:16" ht="18" customHeight="1" x14ac:dyDescent="0.35">
      <c r="A42" s="11" t="s">
        <v>13</v>
      </c>
      <c r="B42" s="11"/>
      <c r="C42" s="12" t="s">
        <v>14</v>
      </c>
      <c r="D42" s="12"/>
      <c r="E42" s="12"/>
      <c r="F42" s="12"/>
      <c r="G42" s="12"/>
      <c r="H42" s="12"/>
    </row>
    <row r="43" spans="1:16" ht="18" customHeight="1" x14ac:dyDescent="0.35">
      <c r="A43" s="11"/>
      <c r="B43" s="11"/>
      <c r="C43" s="12"/>
      <c r="D43" s="12"/>
      <c r="E43" s="12"/>
      <c r="F43" s="12"/>
      <c r="G43" s="12"/>
      <c r="H43" s="12"/>
    </row>
    <row r="44" spans="1:16" ht="18" customHeight="1" x14ac:dyDescent="0.35">
      <c r="A44" s="11" t="s">
        <v>13</v>
      </c>
      <c r="B44" s="11"/>
      <c r="C44" s="12" t="s">
        <v>15</v>
      </c>
      <c r="D44" s="12"/>
      <c r="E44" s="12"/>
      <c r="F44" s="12"/>
      <c r="G44" s="12"/>
      <c r="H44" s="12"/>
    </row>
    <row r="45" spans="1:16" ht="18" customHeight="1" x14ac:dyDescent="0.35">
      <c r="A45" s="11"/>
      <c r="B45" s="11"/>
      <c r="C45" s="12"/>
      <c r="D45" s="12"/>
      <c r="E45" s="12"/>
      <c r="F45" s="12"/>
      <c r="G45" s="12"/>
      <c r="H45" s="12"/>
      <c r="I45" s="2"/>
      <c r="J45" s="2"/>
      <c r="K45" s="2"/>
      <c r="L45" s="2"/>
      <c r="M45" s="2"/>
      <c r="N45" s="2"/>
      <c r="O45" s="2"/>
      <c r="P45" s="2"/>
    </row>
    <row r="46" spans="1:16" ht="14.4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4.4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4.4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4.4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4.4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4.4" customHeight="1" x14ac:dyDescent="0.35"/>
    <row r="52" spans="1:16" ht="14.4" customHeight="1" x14ac:dyDescent="0.35"/>
    <row r="53" spans="1:16" ht="14.4" customHeight="1" x14ac:dyDescent="0.35"/>
  </sheetData>
  <mergeCells count="123">
    <mergeCell ref="A37:H37"/>
    <mergeCell ref="A38:B39"/>
    <mergeCell ref="C38:H39"/>
    <mergeCell ref="A40:B41"/>
    <mergeCell ref="C40:H41"/>
    <mergeCell ref="A42:B43"/>
    <mergeCell ref="C42:H43"/>
    <mergeCell ref="A44:B45"/>
    <mergeCell ref="C44:H45"/>
    <mergeCell ref="A13:H13"/>
    <mergeCell ref="A25:H25"/>
    <mergeCell ref="B2:B3"/>
    <mergeCell ref="A1:H1"/>
    <mergeCell ref="C2:C3"/>
    <mergeCell ref="D2:D3"/>
    <mergeCell ref="E2:E3"/>
    <mergeCell ref="H4:H5"/>
    <mergeCell ref="A2:A5"/>
    <mergeCell ref="A6:A7"/>
    <mergeCell ref="B6:B7"/>
    <mergeCell ref="C6:C7"/>
    <mergeCell ref="D6:D7"/>
    <mergeCell ref="E6:E7"/>
    <mergeCell ref="F6:F7"/>
    <mergeCell ref="G6:G7"/>
    <mergeCell ref="H6:H7"/>
    <mergeCell ref="F2:F3"/>
    <mergeCell ref="G2:G3"/>
    <mergeCell ref="H2:H3"/>
    <mergeCell ref="B4:B5"/>
    <mergeCell ref="C4:C5"/>
    <mergeCell ref="D4:D5"/>
    <mergeCell ref="E4:E5"/>
    <mergeCell ref="F4:F5"/>
    <mergeCell ref="G4:G5"/>
    <mergeCell ref="G8:G9"/>
    <mergeCell ref="H8:H9"/>
    <mergeCell ref="H10:H11"/>
    <mergeCell ref="G10:G11"/>
    <mergeCell ref="F10:F11"/>
    <mergeCell ref="E10:E11"/>
    <mergeCell ref="A8:A9"/>
    <mergeCell ref="B8:B9"/>
    <mergeCell ref="C8:C9"/>
    <mergeCell ref="D8:D9"/>
    <mergeCell ref="E8:E9"/>
    <mergeCell ref="F8:F9"/>
    <mergeCell ref="D10:D11"/>
    <mergeCell ref="C10:C11"/>
    <mergeCell ref="B10:B11"/>
    <mergeCell ref="A10:A11"/>
    <mergeCell ref="A14:A17"/>
    <mergeCell ref="B14:B15"/>
    <mergeCell ref="C14:C15"/>
    <mergeCell ref="D14:D15"/>
    <mergeCell ref="E14:E15"/>
    <mergeCell ref="F14:F15"/>
    <mergeCell ref="G14:G15"/>
    <mergeCell ref="H14:H15"/>
    <mergeCell ref="B16:B17"/>
    <mergeCell ref="C16:C17"/>
    <mergeCell ref="D16:D17"/>
    <mergeCell ref="E16:E17"/>
    <mergeCell ref="F16:F17"/>
    <mergeCell ref="G16:G17"/>
    <mergeCell ref="H16:H17"/>
    <mergeCell ref="G18:G19"/>
    <mergeCell ref="H18:H19"/>
    <mergeCell ref="A20:A21"/>
    <mergeCell ref="B20:B21"/>
    <mergeCell ref="C20:C21"/>
    <mergeCell ref="D20:D21"/>
    <mergeCell ref="E20:E21"/>
    <mergeCell ref="F20:F21"/>
    <mergeCell ref="G20:G21"/>
    <mergeCell ref="H20:H21"/>
    <mergeCell ref="A18:A19"/>
    <mergeCell ref="B18:B19"/>
    <mergeCell ref="C18:C19"/>
    <mergeCell ref="D18:D19"/>
    <mergeCell ref="E18:E19"/>
    <mergeCell ref="F18:F19"/>
    <mergeCell ref="A26:A29"/>
    <mergeCell ref="B26:B27"/>
    <mergeCell ref="C26:C27"/>
    <mergeCell ref="D26:D27"/>
    <mergeCell ref="E26:E27"/>
    <mergeCell ref="F26:F27"/>
    <mergeCell ref="G26:G27"/>
    <mergeCell ref="A22:A23"/>
    <mergeCell ref="B22:B23"/>
    <mergeCell ref="C22:C23"/>
    <mergeCell ref="D22:D23"/>
    <mergeCell ref="E22:E23"/>
    <mergeCell ref="F22:F23"/>
    <mergeCell ref="H26:H27"/>
    <mergeCell ref="B28:B29"/>
    <mergeCell ref="C28:C29"/>
    <mergeCell ref="D28:D29"/>
    <mergeCell ref="E28:E29"/>
    <mergeCell ref="F28:F29"/>
    <mergeCell ref="G28:G29"/>
    <mergeCell ref="H28:H29"/>
    <mergeCell ref="G22:G23"/>
    <mergeCell ref="H22:H23"/>
    <mergeCell ref="A35:D35"/>
    <mergeCell ref="E35:H35"/>
    <mergeCell ref="G30:G31"/>
    <mergeCell ref="H30:H31"/>
    <mergeCell ref="A32:A33"/>
    <mergeCell ref="B32:B33"/>
    <mergeCell ref="C32:C33"/>
    <mergeCell ref="D32:D33"/>
    <mergeCell ref="E32:E33"/>
    <mergeCell ref="F32:F33"/>
    <mergeCell ref="G32:G33"/>
    <mergeCell ref="H32:H33"/>
    <mergeCell ref="A30:A31"/>
    <mergeCell ref="B30:B31"/>
    <mergeCell ref="C30:C31"/>
    <mergeCell ref="D30:D31"/>
    <mergeCell ref="E30:E31"/>
    <mergeCell ref="F30:F31"/>
  </mergeCells>
  <pageMargins left="0.25" right="0.25" top="0.2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Dates &amp; Policies</vt:lpstr>
      <vt:lpstr>Pricing Options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Neacsu</dc:creator>
  <cp:lastModifiedBy>Antonio Neacsu</cp:lastModifiedBy>
  <cp:lastPrinted>2024-12-18T17:03:50Z</cp:lastPrinted>
  <dcterms:created xsi:type="dcterms:W3CDTF">2024-07-23T14:34:19Z</dcterms:created>
  <dcterms:modified xsi:type="dcterms:W3CDTF">2026-05-28T20:16:17Z</dcterms:modified>
</cp:coreProperties>
</file>